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jednotlivci" sheetId="1" r:id="rId1"/>
    <sheet name="liga" sheetId="2" r:id="rId2"/>
    <sheet name="poradie" sheetId="3" r:id="rId3"/>
  </sheets>
  <definedNames/>
  <calcPr fullCalcOnLoad="1"/>
</workbook>
</file>

<file path=xl/sharedStrings.xml><?xml version="1.0" encoding="utf-8"?>
<sst xmlns="http://schemas.openxmlformats.org/spreadsheetml/2006/main" count="376" uniqueCount="93">
  <si>
    <t>Svätý Peter A</t>
  </si>
  <si>
    <t>Dvory A -5,5:10,5</t>
  </si>
  <si>
    <t>Pribeta A - 14,5:1,5</t>
  </si>
  <si>
    <t>B. Kosihy A -10:6</t>
  </si>
  <si>
    <t>Body</t>
  </si>
  <si>
    <t>Percentá</t>
  </si>
  <si>
    <t>Gyarmati</t>
  </si>
  <si>
    <t>Horváth</t>
  </si>
  <si>
    <t>Dóczé</t>
  </si>
  <si>
    <t>Dékány</t>
  </si>
  <si>
    <t>X</t>
  </si>
  <si>
    <t>Bukovszky</t>
  </si>
  <si>
    <t>Dvory  nad Žitavou A</t>
  </si>
  <si>
    <t>Sv. Peter A -10,5:5,5</t>
  </si>
  <si>
    <t>B. Kosihy A -10,5:5,5</t>
  </si>
  <si>
    <t>Takács</t>
  </si>
  <si>
    <t>Mészárosová</t>
  </si>
  <si>
    <t>Kuruc</t>
  </si>
  <si>
    <t>Kukučka</t>
  </si>
  <si>
    <t>Okruhlica</t>
  </si>
  <si>
    <t>Pribeta A</t>
  </si>
  <si>
    <t>B. Kosihy A -8:8</t>
  </si>
  <si>
    <t>Sv. Peter A -1,5:14,5</t>
  </si>
  <si>
    <t>Dvory A -0:16</t>
  </si>
  <si>
    <t>Rancsó</t>
  </si>
  <si>
    <t>Szabó</t>
  </si>
  <si>
    <t>Šukola</t>
  </si>
  <si>
    <t xml:space="preserve">Pinke A. </t>
  </si>
  <si>
    <t>Pinke J.</t>
  </si>
  <si>
    <t xml:space="preserve">Bátorove Kosihy A </t>
  </si>
  <si>
    <t>Pribeta A -8:8</t>
  </si>
  <si>
    <t>Svätý Peter A- 6:10</t>
  </si>
  <si>
    <t>Szabatka</t>
  </si>
  <si>
    <t>Csemez</t>
  </si>
  <si>
    <t>Szalai</t>
  </si>
  <si>
    <t>Zsidek</t>
  </si>
  <si>
    <t>Silling</t>
  </si>
  <si>
    <t>Vasas</t>
  </si>
  <si>
    <t>Barti</t>
  </si>
  <si>
    <t>1.kolo</t>
  </si>
  <si>
    <t>2010 október 14. Dvory nad Žitavou</t>
  </si>
  <si>
    <t>liga</t>
  </si>
  <si>
    <t>Sv. Peter</t>
  </si>
  <si>
    <t>:</t>
  </si>
  <si>
    <t>Dvory</t>
  </si>
  <si>
    <t>Pribeta</t>
  </si>
  <si>
    <t>B. Kosihy</t>
  </si>
  <si>
    <t>priateľský</t>
  </si>
  <si>
    <t>Dvory B</t>
  </si>
  <si>
    <t>B. Kosihy B</t>
  </si>
  <si>
    <t>Dvory C</t>
  </si>
  <si>
    <t>Sv. Peter B</t>
  </si>
  <si>
    <t>2.kolo</t>
  </si>
  <si>
    <t>2010 november 18. Pribeta</t>
  </si>
  <si>
    <t>3.kolo</t>
  </si>
  <si>
    <t>2010 december 2. Bátorove Kosihy</t>
  </si>
  <si>
    <t>2011 január 13. Svätý Peter</t>
  </si>
  <si>
    <t>4.kolo</t>
  </si>
  <si>
    <t>5.kolo</t>
  </si>
  <si>
    <t>2011 február 3. Dvory nad Žitavou</t>
  </si>
  <si>
    <t>Dvory A - 4:12</t>
  </si>
  <si>
    <t>Pribeta A-16:0</t>
  </si>
  <si>
    <t>Sv. Peter A-12:4</t>
  </si>
  <si>
    <t>B. Kosihy A- 6:10</t>
  </si>
  <si>
    <t>Pribeta A- 10:6</t>
  </si>
  <si>
    <t>1.</t>
  </si>
  <si>
    <t>2.</t>
  </si>
  <si>
    <t>3.</t>
  </si>
  <si>
    <t>4.</t>
  </si>
  <si>
    <t>ŠK Dvory nad Žitavou</t>
  </si>
  <si>
    <t>ŠK Svätý Peter</t>
  </si>
  <si>
    <t>ŠK Bátorove Kosihy</t>
  </si>
  <si>
    <t>ŠK Pribeta</t>
  </si>
  <si>
    <t>zápasy</t>
  </si>
  <si>
    <t>výhry</t>
  </si>
  <si>
    <t>remízy</t>
  </si>
  <si>
    <t>skóre</t>
  </si>
  <si>
    <t>percentá</t>
  </si>
  <si>
    <t>prehry</t>
  </si>
  <si>
    <t>Pribeta A - 12,5:2,5</t>
  </si>
  <si>
    <t>B. Kosihy A-16:0</t>
  </si>
  <si>
    <t>Sv. Peter A- 2,5:12,5</t>
  </si>
  <si>
    <t xml:space="preserve">Garai </t>
  </si>
  <si>
    <t>Dvory A- 0:16</t>
  </si>
  <si>
    <t>Izsák</t>
  </si>
  <si>
    <t>6.kolo</t>
  </si>
  <si>
    <t>2011 marec 1. Pribeta</t>
  </si>
  <si>
    <t>S. Peter B</t>
  </si>
  <si>
    <t>Konečné poradie po 6 kolách</t>
  </si>
  <si>
    <t>Pribeta  A- 14,5:1,5</t>
  </si>
  <si>
    <t>B. Kosihy A - 14:2</t>
  </si>
  <si>
    <t>Dvory A- 1,5:14,5</t>
  </si>
  <si>
    <t>Svätý Peter A- 2:14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</si>
</sst>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3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9" fontId="1" fillId="0" borderId="0" applyFill="0" applyBorder="0" applyAlignment="0" applyProtection="0"/>
    <xf numFmtId="0" fontId="0" fillId="23" borderId="5" applyNumberFormat="0" applyFont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4" borderId="8" applyNumberFormat="0" applyAlignment="0" applyProtection="0"/>
    <xf numFmtId="0" fontId="31" fillId="25" borderId="8" applyNumberFormat="0" applyAlignment="0" applyProtection="0"/>
    <xf numFmtId="0" fontId="32" fillId="25" borderId="9" applyNumberFormat="0" applyAlignment="0" applyProtection="0"/>
    <xf numFmtId="0" fontId="33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10" fontId="0" fillId="0" borderId="10" xfId="0" applyNumberForma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 horizontal="center"/>
    </xf>
    <xf numFmtId="10" fontId="2" fillId="33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0" fontId="0" fillId="0" borderId="11" xfId="0" applyNumberFormat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0" borderId="13" xfId="0" applyFont="1" applyBorder="1" applyAlignment="1">
      <alignment/>
    </xf>
    <xf numFmtId="0" fontId="0" fillId="34" borderId="14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0" fillId="35" borderId="14" xfId="0" applyFont="1" applyFill="1" applyBorder="1" applyAlignment="1">
      <alignment/>
    </xf>
    <xf numFmtId="0" fontId="2" fillId="35" borderId="10" xfId="0" applyFont="1" applyFill="1" applyBorder="1" applyAlignment="1">
      <alignment horizontal="center"/>
    </xf>
    <xf numFmtId="0" fontId="2" fillId="35" borderId="15" xfId="0" applyFont="1" applyFill="1" applyBorder="1" applyAlignment="1">
      <alignment horizontal="center"/>
    </xf>
    <xf numFmtId="0" fontId="2" fillId="35" borderId="16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/>
    </xf>
    <xf numFmtId="0" fontId="2" fillId="0" borderId="17" xfId="0" applyFont="1" applyBorder="1" applyAlignment="1">
      <alignment/>
    </xf>
    <xf numFmtId="0" fontId="0" fillId="34" borderId="18" xfId="0" applyFont="1" applyFill="1" applyBorder="1" applyAlignment="1">
      <alignment/>
    </xf>
    <xf numFmtId="0" fontId="0" fillId="35" borderId="18" xfId="0" applyFont="1" applyFill="1" applyBorder="1" applyAlignment="1">
      <alignment/>
    </xf>
    <xf numFmtId="0" fontId="0" fillId="35" borderId="19" xfId="0" applyFont="1" applyFill="1" applyBorder="1" applyAlignment="1">
      <alignment/>
    </xf>
    <xf numFmtId="0" fontId="2" fillId="35" borderId="20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6" xfId="0" applyFont="1" applyFill="1" applyBorder="1" applyAlignment="1">
      <alignment/>
    </xf>
    <xf numFmtId="0" fontId="2" fillId="0" borderId="16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6" xfId="0" applyFont="1" applyBorder="1" applyAlignment="1">
      <alignment horizontal="center"/>
    </xf>
    <xf numFmtId="10" fontId="2" fillId="0" borderId="16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0" xfId="0" applyFont="1" applyBorder="1" applyAlignment="1">
      <alignment horizontal="center"/>
    </xf>
    <xf numFmtId="10" fontId="2" fillId="0" borderId="20" xfId="0" applyNumberFormat="1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" fillId="34" borderId="16" xfId="0" applyFont="1" applyFill="1" applyBorder="1" applyAlignment="1">
      <alignment horizontal="center"/>
    </xf>
    <xf numFmtId="0" fontId="2" fillId="34" borderId="24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3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5" borderId="30" xfId="0" applyFont="1" applyFill="1" applyBorder="1" applyAlignment="1">
      <alignment horizontal="center"/>
    </xf>
    <xf numFmtId="0" fontId="2" fillId="35" borderId="15" xfId="0" applyFont="1" applyFill="1" applyBorder="1" applyAlignment="1">
      <alignment horizontal="center"/>
    </xf>
    <xf numFmtId="0" fontId="2" fillId="35" borderId="31" xfId="0" applyFont="1" applyFill="1" applyBorder="1" applyAlignment="1">
      <alignment horizontal="center"/>
    </xf>
    <xf numFmtId="0" fontId="2" fillId="35" borderId="16" xfId="0" applyFont="1" applyFill="1" applyBorder="1" applyAlignment="1">
      <alignment horizontal="center"/>
    </xf>
    <xf numFmtId="0" fontId="2" fillId="35" borderId="24" xfId="0" applyFont="1" applyFill="1" applyBorder="1" applyAlignment="1">
      <alignment horizontal="center"/>
    </xf>
    <xf numFmtId="0" fontId="2" fillId="35" borderId="20" xfId="0" applyFont="1" applyFill="1" applyBorder="1" applyAlignment="1">
      <alignment horizontal="center"/>
    </xf>
    <xf numFmtId="0" fontId="2" fillId="35" borderId="25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6" borderId="16" xfId="0" applyFont="1" applyFill="1" applyBorder="1" applyAlignment="1">
      <alignment horizontal="center"/>
    </xf>
    <xf numFmtId="0" fontId="2" fillId="36" borderId="24" xfId="0" applyFont="1" applyFill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36"/>
  <sheetViews>
    <sheetView tabSelected="1" zoomScalePageLayoutView="0" workbookViewId="0" topLeftCell="C12">
      <selection activeCell="AA37" sqref="AA37"/>
    </sheetView>
  </sheetViews>
  <sheetFormatPr defaultColWidth="9.140625" defaultRowHeight="15"/>
  <cols>
    <col min="1" max="1" width="22.8515625" style="0" customWidth="1"/>
    <col min="2" max="25" width="5.7109375" style="0" customWidth="1"/>
  </cols>
  <sheetData>
    <row r="2" spans="1:27" ht="15">
      <c r="A2" s="1" t="s">
        <v>0</v>
      </c>
      <c r="B2" s="48" t="s">
        <v>1</v>
      </c>
      <c r="C2" s="48"/>
      <c r="D2" s="48"/>
      <c r="E2" s="48"/>
      <c r="F2" s="48" t="s">
        <v>2</v>
      </c>
      <c r="G2" s="48"/>
      <c r="H2" s="48"/>
      <c r="I2" s="48"/>
      <c r="J2" s="48" t="s">
        <v>3</v>
      </c>
      <c r="K2" s="48"/>
      <c r="L2" s="48"/>
      <c r="M2" s="48"/>
      <c r="N2" s="45" t="s">
        <v>60</v>
      </c>
      <c r="O2" s="46"/>
      <c r="P2" s="46"/>
      <c r="Q2" s="47"/>
      <c r="R2" s="45" t="s">
        <v>79</v>
      </c>
      <c r="S2" s="46"/>
      <c r="T2" s="46"/>
      <c r="U2" s="47"/>
      <c r="V2" s="45" t="s">
        <v>90</v>
      </c>
      <c r="W2" s="46"/>
      <c r="X2" s="46"/>
      <c r="Y2" s="47"/>
      <c r="Z2" s="2" t="s">
        <v>4</v>
      </c>
      <c r="AA2" s="3" t="s">
        <v>5</v>
      </c>
    </row>
    <row r="3" spans="1:27" ht="15">
      <c r="A3" s="3" t="s">
        <v>6</v>
      </c>
      <c r="B3" s="2">
        <v>1</v>
      </c>
      <c r="C3" s="2">
        <v>0</v>
      </c>
      <c r="D3" s="2">
        <v>1</v>
      </c>
      <c r="E3" s="2">
        <v>1</v>
      </c>
      <c r="F3" s="2">
        <v>1</v>
      </c>
      <c r="G3" s="2">
        <v>1</v>
      </c>
      <c r="H3" s="2">
        <v>1</v>
      </c>
      <c r="I3" s="2">
        <v>1</v>
      </c>
      <c r="J3" s="2">
        <v>1</v>
      </c>
      <c r="K3" s="2">
        <v>1</v>
      </c>
      <c r="L3" s="2">
        <v>1</v>
      </c>
      <c r="M3" s="2">
        <v>1</v>
      </c>
      <c r="N3" s="2">
        <v>0</v>
      </c>
      <c r="O3" s="2">
        <v>0</v>
      </c>
      <c r="P3" s="2">
        <v>0</v>
      </c>
      <c r="Q3" s="2">
        <v>0</v>
      </c>
      <c r="R3" s="2">
        <v>1</v>
      </c>
      <c r="S3" s="2">
        <v>1</v>
      </c>
      <c r="T3" s="2">
        <v>1</v>
      </c>
      <c r="U3" s="2">
        <v>1</v>
      </c>
      <c r="V3" s="2">
        <v>0.5</v>
      </c>
      <c r="W3" s="2">
        <v>1</v>
      </c>
      <c r="X3" s="2">
        <v>1</v>
      </c>
      <c r="Y3" s="2">
        <v>1</v>
      </c>
      <c r="Z3" s="2">
        <f>SUM(B3:Y3)</f>
        <v>18.5</v>
      </c>
      <c r="AA3" s="4">
        <f>Z3/24</f>
        <v>0.7708333333333334</v>
      </c>
    </row>
    <row r="4" spans="1:27" ht="15">
      <c r="A4" s="3" t="s">
        <v>7</v>
      </c>
      <c r="B4" s="2">
        <v>0</v>
      </c>
      <c r="C4" s="2">
        <v>1</v>
      </c>
      <c r="D4" s="2">
        <v>1</v>
      </c>
      <c r="E4" s="2">
        <v>0</v>
      </c>
      <c r="F4" s="2">
        <v>1</v>
      </c>
      <c r="G4" s="2">
        <v>1</v>
      </c>
      <c r="H4" s="2">
        <v>1</v>
      </c>
      <c r="I4" s="2">
        <v>1</v>
      </c>
      <c r="J4" s="2">
        <v>1</v>
      </c>
      <c r="K4" s="2">
        <v>0</v>
      </c>
      <c r="L4" s="2">
        <v>0</v>
      </c>
      <c r="M4" s="2">
        <v>1</v>
      </c>
      <c r="N4" s="2">
        <v>0</v>
      </c>
      <c r="O4" s="2">
        <v>1</v>
      </c>
      <c r="P4" s="2">
        <v>1</v>
      </c>
      <c r="Q4" s="2">
        <v>0</v>
      </c>
      <c r="R4" s="2">
        <v>1</v>
      </c>
      <c r="S4" s="2">
        <v>1</v>
      </c>
      <c r="T4" s="2">
        <v>1</v>
      </c>
      <c r="U4" s="2">
        <v>1</v>
      </c>
      <c r="V4" s="2">
        <v>1</v>
      </c>
      <c r="W4" s="2">
        <v>1</v>
      </c>
      <c r="X4" s="2">
        <v>1</v>
      </c>
      <c r="Y4" s="2">
        <v>0.5</v>
      </c>
      <c r="Z4" s="2">
        <f>SUM(B4:Y4)</f>
        <v>17.5</v>
      </c>
      <c r="AA4" s="4">
        <f>Z4/24</f>
        <v>0.7291666666666666</v>
      </c>
    </row>
    <row r="5" spans="1:27" ht="15">
      <c r="A5" s="3" t="s">
        <v>8</v>
      </c>
      <c r="B5" s="2">
        <v>0</v>
      </c>
      <c r="C5" s="2">
        <v>0</v>
      </c>
      <c r="D5" s="2">
        <v>0</v>
      </c>
      <c r="E5" s="2">
        <v>0</v>
      </c>
      <c r="F5" s="2">
        <v>1</v>
      </c>
      <c r="G5" s="2">
        <v>1</v>
      </c>
      <c r="H5" s="2">
        <v>0.5</v>
      </c>
      <c r="I5" s="2">
        <v>1</v>
      </c>
      <c r="J5" s="2">
        <v>0</v>
      </c>
      <c r="K5" s="2">
        <v>0</v>
      </c>
      <c r="L5" s="2">
        <v>1</v>
      </c>
      <c r="M5" s="2">
        <v>0</v>
      </c>
      <c r="N5" s="2">
        <v>0.5</v>
      </c>
      <c r="O5" s="2">
        <v>0.5</v>
      </c>
      <c r="P5" s="2">
        <v>0</v>
      </c>
      <c r="Q5" s="2">
        <v>0</v>
      </c>
      <c r="R5" s="2">
        <v>1</v>
      </c>
      <c r="S5" s="2">
        <v>0.5</v>
      </c>
      <c r="T5" s="2">
        <v>1</v>
      </c>
      <c r="U5" s="2">
        <v>1</v>
      </c>
      <c r="V5" s="2">
        <v>1</v>
      </c>
      <c r="W5" s="2">
        <v>0</v>
      </c>
      <c r="X5" s="2">
        <v>1</v>
      </c>
      <c r="Y5" s="2">
        <v>1</v>
      </c>
      <c r="Z5" s="2">
        <f>SUM(B5:Y5)</f>
        <v>12</v>
      </c>
      <c r="AA5" s="4">
        <f>Z5/24</f>
        <v>0.5</v>
      </c>
    </row>
    <row r="6" spans="1:27" ht="15">
      <c r="A6" s="3" t="s">
        <v>9</v>
      </c>
      <c r="B6" s="2">
        <v>0.5</v>
      </c>
      <c r="C6" s="2">
        <v>0</v>
      </c>
      <c r="D6" s="2">
        <v>0</v>
      </c>
      <c r="E6" s="2">
        <v>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2" t="s">
        <v>10</v>
      </c>
      <c r="L6" s="2" t="s">
        <v>10</v>
      </c>
      <c r="M6" s="2" t="s">
        <v>10</v>
      </c>
      <c r="N6" s="2" t="s">
        <v>10</v>
      </c>
      <c r="O6" s="2" t="s">
        <v>10</v>
      </c>
      <c r="P6" s="2" t="s">
        <v>10</v>
      </c>
      <c r="Q6" s="2" t="s">
        <v>10</v>
      </c>
      <c r="R6" s="2">
        <v>1</v>
      </c>
      <c r="S6" s="2">
        <v>0</v>
      </c>
      <c r="T6" s="2">
        <v>1</v>
      </c>
      <c r="U6" s="2">
        <v>0</v>
      </c>
      <c r="V6" s="2">
        <v>1</v>
      </c>
      <c r="W6" s="2">
        <v>1</v>
      </c>
      <c r="X6" s="2">
        <v>1</v>
      </c>
      <c r="Y6" s="2">
        <v>0</v>
      </c>
      <c r="Z6" s="2">
        <f>SUM(B6:Y6)</f>
        <v>5.5</v>
      </c>
      <c r="AA6" s="4">
        <f>Z6/12</f>
        <v>0.4583333333333333</v>
      </c>
    </row>
    <row r="7" spans="1:27" ht="15">
      <c r="A7" s="5" t="s">
        <v>11</v>
      </c>
      <c r="B7" s="2" t="s">
        <v>10</v>
      </c>
      <c r="C7" s="2" t="s">
        <v>10</v>
      </c>
      <c r="D7" s="2" t="s">
        <v>10</v>
      </c>
      <c r="E7" s="2" t="s">
        <v>10</v>
      </c>
      <c r="F7" s="2">
        <v>1</v>
      </c>
      <c r="G7" s="2">
        <v>1</v>
      </c>
      <c r="H7" s="2">
        <v>0</v>
      </c>
      <c r="I7" s="2">
        <v>1</v>
      </c>
      <c r="J7" s="2">
        <v>0</v>
      </c>
      <c r="K7" s="2">
        <v>1</v>
      </c>
      <c r="L7" s="2">
        <v>1</v>
      </c>
      <c r="M7" s="2">
        <v>1</v>
      </c>
      <c r="N7" s="2">
        <v>0</v>
      </c>
      <c r="O7" s="2">
        <v>1</v>
      </c>
      <c r="P7" s="2">
        <v>0</v>
      </c>
      <c r="Q7" s="2">
        <v>0</v>
      </c>
      <c r="R7" s="2" t="s">
        <v>10</v>
      </c>
      <c r="S7" s="2" t="s">
        <v>10</v>
      </c>
      <c r="T7" s="2" t="s">
        <v>10</v>
      </c>
      <c r="U7" s="2" t="s">
        <v>10</v>
      </c>
      <c r="V7" s="2" t="s">
        <v>10</v>
      </c>
      <c r="W7" s="2" t="s">
        <v>10</v>
      </c>
      <c r="X7" s="2" t="s">
        <v>10</v>
      </c>
      <c r="Y7" s="2" t="s">
        <v>10</v>
      </c>
      <c r="Z7" s="2">
        <f>SUM(B7:Y7)</f>
        <v>7</v>
      </c>
      <c r="AA7" s="4">
        <f>Z7/12</f>
        <v>0.5833333333333334</v>
      </c>
    </row>
    <row r="8" spans="2:27" ht="15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7">
        <f>SUM(Z3:Z7)</f>
        <v>60.5</v>
      </c>
      <c r="AA8" s="8">
        <f>Z8/96</f>
        <v>0.6302083333333334</v>
      </c>
    </row>
    <row r="9" spans="26:27" ht="15">
      <c r="Z9" s="6"/>
      <c r="AA9" s="6"/>
    </row>
    <row r="10" spans="1:27" ht="15">
      <c r="A10" s="1" t="s">
        <v>12</v>
      </c>
      <c r="B10" s="48" t="s">
        <v>13</v>
      </c>
      <c r="C10" s="48"/>
      <c r="D10" s="48"/>
      <c r="E10" s="48"/>
      <c r="F10" s="48" t="s">
        <v>14</v>
      </c>
      <c r="G10" s="48"/>
      <c r="H10" s="48"/>
      <c r="I10" s="48"/>
      <c r="J10" s="49" t="s">
        <v>61</v>
      </c>
      <c r="K10" s="48"/>
      <c r="L10" s="48"/>
      <c r="M10" s="48"/>
      <c r="N10" s="45" t="s">
        <v>62</v>
      </c>
      <c r="O10" s="46"/>
      <c r="P10" s="46"/>
      <c r="Q10" s="47"/>
      <c r="R10" s="45" t="s">
        <v>80</v>
      </c>
      <c r="S10" s="46"/>
      <c r="T10" s="46"/>
      <c r="U10" s="47"/>
      <c r="V10" s="45" t="s">
        <v>89</v>
      </c>
      <c r="W10" s="46"/>
      <c r="X10" s="46"/>
      <c r="Y10" s="47"/>
      <c r="Z10" s="2" t="s">
        <v>4</v>
      </c>
      <c r="AA10" s="3" t="s">
        <v>5</v>
      </c>
    </row>
    <row r="11" spans="1:27" ht="15">
      <c r="A11" s="3" t="s">
        <v>15</v>
      </c>
      <c r="B11" s="2">
        <v>0</v>
      </c>
      <c r="C11" s="2">
        <v>1</v>
      </c>
      <c r="D11" s="2">
        <v>1</v>
      </c>
      <c r="E11" s="2">
        <v>1</v>
      </c>
      <c r="F11" s="2">
        <v>1</v>
      </c>
      <c r="G11" s="2">
        <v>1</v>
      </c>
      <c r="H11" s="2">
        <v>1</v>
      </c>
      <c r="I11" s="2">
        <v>1</v>
      </c>
      <c r="J11" s="2">
        <v>1</v>
      </c>
      <c r="K11" s="2">
        <v>1</v>
      </c>
      <c r="L11" s="2">
        <v>1</v>
      </c>
      <c r="M11" s="2">
        <v>1</v>
      </c>
      <c r="N11" s="2">
        <v>1</v>
      </c>
      <c r="O11" s="2">
        <v>1</v>
      </c>
      <c r="P11" s="2">
        <v>1</v>
      </c>
      <c r="Q11" s="2">
        <v>1</v>
      </c>
      <c r="R11" s="2">
        <v>1</v>
      </c>
      <c r="S11" s="2">
        <v>1</v>
      </c>
      <c r="T11" s="2">
        <v>1</v>
      </c>
      <c r="U11" s="2">
        <v>1</v>
      </c>
      <c r="V11" s="2">
        <v>1</v>
      </c>
      <c r="W11" s="2">
        <v>1</v>
      </c>
      <c r="X11" s="2">
        <v>1</v>
      </c>
      <c r="Y11" s="2">
        <v>1</v>
      </c>
      <c r="Z11" s="2">
        <f>SUM(B11:Y11)</f>
        <v>23</v>
      </c>
      <c r="AA11" s="4">
        <f>Z11/24</f>
        <v>0.9583333333333334</v>
      </c>
    </row>
    <row r="12" spans="1:27" ht="15">
      <c r="A12" s="3" t="s">
        <v>16</v>
      </c>
      <c r="B12" s="2">
        <v>1</v>
      </c>
      <c r="C12" s="2">
        <v>1</v>
      </c>
      <c r="D12" s="2">
        <v>0</v>
      </c>
      <c r="E12" s="2">
        <v>1</v>
      </c>
      <c r="F12" s="2">
        <v>0</v>
      </c>
      <c r="G12" s="2">
        <v>1</v>
      </c>
      <c r="H12" s="2">
        <v>1</v>
      </c>
      <c r="I12" s="2">
        <v>1</v>
      </c>
      <c r="J12" s="2">
        <v>1</v>
      </c>
      <c r="K12" s="2">
        <v>1</v>
      </c>
      <c r="L12" s="2">
        <v>1</v>
      </c>
      <c r="M12" s="2">
        <v>1</v>
      </c>
      <c r="N12" s="2">
        <v>1</v>
      </c>
      <c r="O12" s="2">
        <v>1</v>
      </c>
      <c r="P12" s="2">
        <v>0</v>
      </c>
      <c r="Q12" s="2">
        <v>1</v>
      </c>
      <c r="R12" s="2">
        <v>1</v>
      </c>
      <c r="S12" s="2">
        <v>1</v>
      </c>
      <c r="T12" s="2">
        <v>1</v>
      </c>
      <c r="U12" s="2">
        <v>1</v>
      </c>
      <c r="V12" s="2">
        <v>1</v>
      </c>
      <c r="W12" s="2">
        <v>1</v>
      </c>
      <c r="X12" s="2">
        <v>1</v>
      </c>
      <c r="Y12" s="2">
        <v>1</v>
      </c>
      <c r="Z12" s="2">
        <f>SUM(B12:Y12)</f>
        <v>21</v>
      </c>
      <c r="AA12" s="4">
        <f>Z12/24</f>
        <v>0.875</v>
      </c>
    </row>
    <row r="13" spans="1:27" ht="15">
      <c r="A13" s="3" t="s">
        <v>17</v>
      </c>
      <c r="B13" s="2">
        <v>1</v>
      </c>
      <c r="C13" s="2">
        <v>1</v>
      </c>
      <c r="D13" s="2">
        <v>0</v>
      </c>
      <c r="E13" s="2">
        <v>1</v>
      </c>
      <c r="F13" s="2">
        <v>1</v>
      </c>
      <c r="G13" s="2">
        <v>1</v>
      </c>
      <c r="H13" s="9">
        <v>0.5</v>
      </c>
      <c r="I13" s="2">
        <v>0.5</v>
      </c>
      <c r="J13" s="2">
        <v>1</v>
      </c>
      <c r="K13" s="2">
        <v>1</v>
      </c>
      <c r="L13" s="2">
        <v>1</v>
      </c>
      <c r="M13" s="2">
        <v>1</v>
      </c>
      <c r="N13" s="2">
        <v>0.5</v>
      </c>
      <c r="O13" s="2">
        <v>0</v>
      </c>
      <c r="P13" s="2">
        <v>1</v>
      </c>
      <c r="Q13" s="2">
        <v>1</v>
      </c>
      <c r="R13" s="2">
        <v>1</v>
      </c>
      <c r="S13" s="2">
        <v>1</v>
      </c>
      <c r="T13" s="2">
        <v>1</v>
      </c>
      <c r="U13" s="2">
        <v>1</v>
      </c>
      <c r="V13" s="2">
        <v>1</v>
      </c>
      <c r="W13" s="2">
        <v>1</v>
      </c>
      <c r="X13" s="2">
        <v>1</v>
      </c>
      <c r="Y13" s="2">
        <v>1</v>
      </c>
      <c r="Z13" s="2">
        <f>SUM(B13:Y13)</f>
        <v>20.5</v>
      </c>
      <c r="AA13" s="4">
        <f>Z13/24</f>
        <v>0.8541666666666666</v>
      </c>
    </row>
    <row r="14" spans="1:27" ht="15">
      <c r="A14" s="3" t="s">
        <v>18</v>
      </c>
      <c r="B14" s="2">
        <v>0.5</v>
      </c>
      <c r="C14" s="2">
        <v>0</v>
      </c>
      <c r="D14" s="2">
        <v>1</v>
      </c>
      <c r="E14" s="2">
        <v>0</v>
      </c>
      <c r="F14" s="2" t="s">
        <v>10</v>
      </c>
      <c r="G14" s="2" t="s">
        <v>10</v>
      </c>
      <c r="H14" s="2" t="s">
        <v>10</v>
      </c>
      <c r="I14" s="2" t="s">
        <v>10</v>
      </c>
      <c r="J14" s="2">
        <v>1</v>
      </c>
      <c r="K14" s="2">
        <v>1</v>
      </c>
      <c r="L14" s="2">
        <v>1</v>
      </c>
      <c r="M14" s="2">
        <v>1</v>
      </c>
      <c r="N14" s="2">
        <v>1</v>
      </c>
      <c r="O14" s="2">
        <v>0.5</v>
      </c>
      <c r="P14" s="2">
        <v>0</v>
      </c>
      <c r="Q14" s="2">
        <v>1</v>
      </c>
      <c r="R14" s="2">
        <v>1</v>
      </c>
      <c r="S14" s="2">
        <v>1</v>
      </c>
      <c r="T14" s="2">
        <v>1</v>
      </c>
      <c r="U14" s="2">
        <v>1</v>
      </c>
      <c r="V14" s="2" t="s">
        <v>10</v>
      </c>
      <c r="W14" s="2" t="s">
        <v>10</v>
      </c>
      <c r="X14" s="2" t="s">
        <v>10</v>
      </c>
      <c r="Y14" s="2" t="s">
        <v>10</v>
      </c>
      <c r="Z14" s="2">
        <f>SUM(B14:Y14)</f>
        <v>12</v>
      </c>
      <c r="AA14" s="4">
        <f>Z14/16</f>
        <v>0.75</v>
      </c>
    </row>
    <row r="15" spans="1:27" ht="15">
      <c r="A15" s="5" t="s">
        <v>19</v>
      </c>
      <c r="B15" s="2" t="s">
        <v>10</v>
      </c>
      <c r="C15" s="2" t="s">
        <v>10</v>
      </c>
      <c r="D15" s="2" t="s">
        <v>10</v>
      </c>
      <c r="E15" s="2" t="s">
        <v>10</v>
      </c>
      <c r="F15" s="2">
        <v>0.5</v>
      </c>
      <c r="G15" s="2">
        <v>0</v>
      </c>
      <c r="H15" s="2">
        <v>0</v>
      </c>
      <c r="I15" s="2">
        <v>0</v>
      </c>
      <c r="J15" s="2" t="s">
        <v>10</v>
      </c>
      <c r="K15" s="2" t="s">
        <v>10</v>
      </c>
      <c r="L15" s="2" t="s">
        <v>10</v>
      </c>
      <c r="M15" s="2" t="s">
        <v>10</v>
      </c>
      <c r="N15" s="2" t="s">
        <v>10</v>
      </c>
      <c r="O15" s="2" t="s">
        <v>10</v>
      </c>
      <c r="P15" s="2" t="s">
        <v>10</v>
      </c>
      <c r="Q15" s="2" t="s">
        <v>10</v>
      </c>
      <c r="R15" s="2" t="s">
        <v>10</v>
      </c>
      <c r="S15" s="2" t="s">
        <v>10</v>
      </c>
      <c r="T15" s="2" t="s">
        <v>10</v>
      </c>
      <c r="U15" s="2" t="s">
        <v>10</v>
      </c>
      <c r="V15" s="2">
        <v>1</v>
      </c>
      <c r="W15" s="2">
        <v>0</v>
      </c>
      <c r="X15" s="2">
        <v>1</v>
      </c>
      <c r="Y15" s="2">
        <v>0.5</v>
      </c>
      <c r="Z15" s="2">
        <f>SUM(B15:Y15)</f>
        <v>3</v>
      </c>
      <c r="AA15" s="4">
        <f>Z15/8</f>
        <v>0.375</v>
      </c>
    </row>
    <row r="16" spans="26:27" ht="15">
      <c r="Z16" s="7">
        <f>SUM(Z11:Z15)</f>
        <v>79.5</v>
      </c>
      <c r="AA16" s="8">
        <f>Z16/96</f>
        <v>0.828125</v>
      </c>
    </row>
    <row r="18" spans="1:27" ht="15">
      <c r="A18" s="1" t="s">
        <v>20</v>
      </c>
      <c r="B18" s="48" t="s">
        <v>21</v>
      </c>
      <c r="C18" s="48"/>
      <c r="D18" s="48"/>
      <c r="E18" s="48"/>
      <c r="F18" s="48" t="s">
        <v>22</v>
      </c>
      <c r="G18" s="48"/>
      <c r="H18" s="48"/>
      <c r="I18" s="48"/>
      <c r="J18" s="48" t="s">
        <v>23</v>
      </c>
      <c r="K18" s="48"/>
      <c r="L18" s="48"/>
      <c r="M18" s="48"/>
      <c r="N18" s="45" t="s">
        <v>63</v>
      </c>
      <c r="O18" s="46"/>
      <c r="P18" s="46"/>
      <c r="Q18" s="47"/>
      <c r="R18" s="45" t="s">
        <v>81</v>
      </c>
      <c r="S18" s="46"/>
      <c r="T18" s="46"/>
      <c r="U18" s="47"/>
      <c r="V18" s="45" t="s">
        <v>91</v>
      </c>
      <c r="W18" s="46"/>
      <c r="X18" s="46"/>
      <c r="Y18" s="47"/>
      <c r="Z18" s="2" t="s">
        <v>4</v>
      </c>
      <c r="AA18" s="3" t="s">
        <v>5</v>
      </c>
    </row>
    <row r="19" spans="1:27" ht="15">
      <c r="A19" s="3" t="s">
        <v>24</v>
      </c>
      <c r="B19" s="2">
        <v>1</v>
      </c>
      <c r="C19" s="2">
        <v>1</v>
      </c>
      <c r="D19" s="2">
        <v>1</v>
      </c>
      <c r="E19" s="2">
        <v>1</v>
      </c>
      <c r="F19" s="2">
        <v>0</v>
      </c>
      <c r="G19" s="2">
        <v>0</v>
      </c>
      <c r="H19" s="2">
        <v>1</v>
      </c>
      <c r="I19" s="2">
        <v>0</v>
      </c>
      <c r="J19" s="2" t="s">
        <v>10</v>
      </c>
      <c r="K19" s="2" t="s">
        <v>10</v>
      </c>
      <c r="L19" s="2" t="s">
        <v>10</v>
      </c>
      <c r="M19" s="2" t="s">
        <v>10</v>
      </c>
      <c r="N19" s="2">
        <v>1</v>
      </c>
      <c r="O19" s="2">
        <v>0.5</v>
      </c>
      <c r="P19" s="2">
        <v>1</v>
      </c>
      <c r="Q19" s="2">
        <v>0.5</v>
      </c>
      <c r="R19" s="2">
        <v>0</v>
      </c>
      <c r="S19" s="2">
        <v>0.5</v>
      </c>
      <c r="T19" s="2">
        <v>0</v>
      </c>
      <c r="U19" s="2">
        <v>1</v>
      </c>
      <c r="V19" s="26" t="s">
        <v>10</v>
      </c>
      <c r="W19" s="26" t="s">
        <v>10</v>
      </c>
      <c r="X19" s="26" t="s">
        <v>10</v>
      </c>
      <c r="Y19" s="26" t="s">
        <v>10</v>
      </c>
      <c r="Z19" s="2">
        <f>SUM(B19:Y19)</f>
        <v>9.5</v>
      </c>
      <c r="AA19" s="4">
        <f>Z19/16</f>
        <v>0.59375</v>
      </c>
    </row>
    <row r="20" spans="1:27" ht="15">
      <c r="A20" s="3" t="s">
        <v>25</v>
      </c>
      <c r="B20" s="2">
        <v>0</v>
      </c>
      <c r="C20" s="2">
        <v>1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1</v>
      </c>
      <c r="P20" s="2">
        <v>0</v>
      </c>
      <c r="Q20" s="2">
        <v>0</v>
      </c>
      <c r="R20" s="2">
        <v>0</v>
      </c>
      <c r="S20" s="2">
        <v>1</v>
      </c>
      <c r="T20" s="2">
        <v>0</v>
      </c>
      <c r="U20" s="2">
        <v>0</v>
      </c>
      <c r="V20" s="2">
        <v>0</v>
      </c>
      <c r="W20" s="2">
        <v>0</v>
      </c>
      <c r="X20" s="2">
        <v>0.5</v>
      </c>
      <c r="Y20" s="2">
        <v>0</v>
      </c>
      <c r="Z20" s="2">
        <f>SUM(B20:Y20)</f>
        <v>3.5</v>
      </c>
      <c r="AA20" s="4">
        <f>Z20/24</f>
        <v>0.14583333333333334</v>
      </c>
    </row>
    <row r="21" spans="1:27" ht="15">
      <c r="A21" s="3" t="s">
        <v>26</v>
      </c>
      <c r="B21" s="2">
        <v>1</v>
      </c>
      <c r="C21" s="2">
        <v>0</v>
      </c>
      <c r="D21" s="2">
        <v>1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1</v>
      </c>
      <c r="O21" s="2">
        <v>1</v>
      </c>
      <c r="P21" s="2">
        <v>0</v>
      </c>
      <c r="Q21" s="2">
        <v>0</v>
      </c>
      <c r="R21" s="26" t="s">
        <v>10</v>
      </c>
      <c r="S21" s="26" t="s">
        <v>10</v>
      </c>
      <c r="T21" s="26" t="s">
        <v>10</v>
      </c>
      <c r="U21" s="26" t="s">
        <v>10</v>
      </c>
      <c r="V21" s="2">
        <v>0</v>
      </c>
      <c r="W21" s="2">
        <v>1</v>
      </c>
      <c r="X21" s="2">
        <v>0</v>
      </c>
      <c r="Y21" s="2">
        <v>0</v>
      </c>
      <c r="Z21" s="2">
        <f>SUM(B21:Y21)</f>
        <v>5</v>
      </c>
      <c r="AA21" s="4">
        <f>Z21/20</f>
        <v>0.25</v>
      </c>
    </row>
    <row r="22" spans="1:27" ht="15">
      <c r="A22" s="3" t="s">
        <v>27</v>
      </c>
      <c r="B22" s="2">
        <v>1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0.5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6" t="s">
        <v>10</v>
      </c>
      <c r="O22" s="26" t="s">
        <v>10</v>
      </c>
      <c r="P22" s="26" t="s">
        <v>10</v>
      </c>
      <c r="Q22" s="26" t="s">
        <v>10</v>
      </c>
      <c r="R22" s="26" t="s">
        <v>10</v>
      </c>
      <c r="S22" s="26" t="s">
        <v>10</v>
      </c>
      <c r="T22" s="26" t="s">
        <v>10</v>
      </c>
      <c r="U22" s="26" t="s">
        <v>10</v>
      </c>
      <c r="V22" s="2">
        <v>0</v>
      </c>
      <c r="W22" s="2">
        <v>0</v>
      </c>
      <c r="X22" s="2">
        <v>0</v>
      </c>
      <c r="Y22" s="2">
        <v>0</v>
      </c>
      <c r="Z22" s="2">
        <f>SUM(B22:Y22)</f>
        <v>1.5</v>
      </c>
      <c r="AA22" s="4">
        <f>Z22/16</f>
        <v>0.09375</v>
      </c>
    </row>
    <row r="23" spans="1:27" ht="15">
      <c r="A23" s="27" t="s">
        <v>28</v>
      </c>
      <c r="B23" s="2" t="s">
        <v>10</v>
      </c>
      <c r="C23" s="2" t="s">
        <v>10</v>
      </c>
      <c r="D23" s="2" t="s">
        <v>10</v>
      </c>
      <c r="E23" s="2" t="s">
        <v>10</v>
      </c>
      <c r="F23" s="2" t="s">
        <v>10</v>
      </c>
      <c r="G23" s="2" t="s">
        <v>10</v>
      </c>
      <c r="H23" s="2" t="s">
        <v>10</v>
      </c>
      <c r="I23" s="2" t="s">
        <v>10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  <c r="Z23" s="2">
        <f>SUM(B23:Y23)</f>
        <v>0</v>
      </c>
      <c r="AA23" s="10">
        <f>Z23/16</f>
        <v>0</v>
      </c>
    </row>
    <row r="24" spans="1:27" ht="15.75" thickBot="1">
      <c r="A24" s="28" t="s">
        <v>82</v>
      </c>
      <c r="B24" s="25" t="s">
        <v>10</v>
      </c>
      <c r="C24" s="2" t="s">
        <v>10</v>
      </c>
      <c r="D24" s="2" t="s">
        <v>10</v>
      </c>
      <c r="E24" s="2" t="s">
        <v>10</v>
      </c>
      <c r="F24" s="2" t="s">
        <v>10</v>
      </c>
      <c r="G24" s="2" t="s">
        <v>10</v>
      </c>
      <c r="H24" s="2" t="s">
        <v>10</v>
      </c>
      <c r="I24" s="2" t="s">
        <v>10</v>
      </c>
      <c r="J24" s="2" t="s">
        <v>10</v>
      </c>
      <c r="K24" s="2" t="s">
        <v>10</v>
      </c>
      <c r="L24" s="2" t="s">
        <v>10</v>
      </c>
      <c r="M24" s="2" t="s">
        <v>10</v>
      </c>
      <c r="N24" s="2" t="s">
        <v>10</v>
      </c>
      <c r="O24" s="2" t="s">
        <v>10</v>
      </c>
      <c r="P24" s="2" t="s">
        <v>10</v>
      </c>
      <c r="Q24" s="2" t="s">
        <v>10</v>
      </c>
      <c r="R24" s="2">
        <v>0</v>
      </c>
      <c r="S24" s="2">
        <v>0</v>
      </c>
      <c r="T24" s="2">
        <v>0</v>
      </c>
      <c r="U24" s="2">
        <v>0</v>
      </c>
      <c r="V24" s="26" t="s">
        <v>10</v>
      </c>
      <c r="W24" s="26" t="s">
        <v>10</v>
      </c>
      <c r="X24" s="26" t="s">
        <v>10</v>
      </c>
      <c r="Y24" s="26" t="s">
        <v>10</v>
      </c>
      <c r="Z24" s="2">
        <f>SUM(B24:Y24)</f>
        <v>0</v>
      </c>
      <c r="AA24" s="10">
        <f>Z24/4</f>
        <v>0</v>
      </c>
    </row>
    <row r="25" spans="2:27" ht="15.75" thickBot="1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11">
        <f>SUM(Z19:Z24)</f>
        <v>19.5</v>
      </c>
      <c r="AA25" s="8">
        <f>Z25/96</f>
        <v>0.203125</v>
      </c>
    </row>
    <row r="27" spans="1:27" ht="15">
      <c r="A27" s="29" t="s">
        <v>29</v>
      </c>
      <c r="B27" s="50" t="s">
        <v>30</v>
      </c>
      <c r="C27" s="50"/>
      <c r="D27" s="50"/>
      <c r="E27" s="50"/>
      <c r="F27" s="47" t="s">
        <v>1</v>
      </c>
      <c r="G27" s="48"/>
      <c r="H27" s="48"/>
      <c r="I27" s="48"/>
      <c r="J27" s="48" t="s">
        <v>31</v>
      </c>
      <c r="K27" s="48"/>
      <c r="L27" s="48"/>
      <c r="M27" s="48"/>
      <c r="N27" s="45" t="s">
        <v>64</v>
      </c>
      <c r="O27" s="46"/>
      <c r="P27" s="46"/>
      <c r="Q27" s="47"/>
      <c r="R27" s="45" t="s">
        <v>83</v>
      </c>
      <c r="S27" s="46"/>
      <c r="T27" s="46"/>
      <c r="U27" s="47"/>
      <c r="V27" s="45" t="s">
        <v>92</v>
      </c>
      <c r="W27" s="46"/>
      <c r="X27" s="46"/>
      <c r="Y27" s="47"/>
      <c r="Z27" s="2" t="s">
        <v>4</v>
      </c>
      <c r="AA27" s="3" t="s">
        <v>5</v>
      </c>
    </row>
    <row r="28" spans="1:27" ht="15">
      <c r="A28" s="43" t="s">
        <v>32</v>
      </c>
      <c r="B28" s="30">
        <v>0</v>
      </c>
      <c r="C28" s="30">
        <v>1</v>
      </c>
      <c r="D28" s="30">
        <v>1</v>
      </c>
      <c r="E28" s="30">
        <v>1</v>
      </c>
      <c r="F28" s="25">
        <v>0</v>
      </c>
      <c r="G28" s="2">
        <v>0.5</v>
      </c>
      <c r="H28" s="2">
        <v>1</v>
      </c>
      <c r="I28" s="2">
        <v>0</v>
      </c>
      <c r="J28" s="2">
        <v>0</v>
      </c>
      <c r="K28" s="2">
        <v>0</v>
      </c>
      <c r="L28" s="2">
        <v>1</v>
      </c>
      <c r="M28" s="2">
        <v>1</v>
      </c>
      <c r="N28" s="2">
        <v>0</v>
      </c>
      <c r="O28" s="2">
        <v>1</v>
      </c>
      <c r="P28" s="2">
        <v>1</v>
      </c>
      <c r="Q28" s="2">
        <v>1</v>
      </c>
      <c r="R28" s="2">
        <v>0</v>
      </c>
      <c r="S28" s="2">
        <v>0</v>
      </c>
      <c r="T28" s="2">
        <v>0</v>
      </c>
      <c r="U28" s="2">
        <v>0</v>
      </c>
      <c r="V28" s="2">
        <v>0.5</v>
      </c>
      <c r="W28" s="2">
        <v>1</v>
      </c>
      <c r="X28" s="2">
        <v>0</v>
      </c>
      <c r="Y28" s="2">
        <v>0.5</v>
      </c>
      <c r="Z28" s="2">
        <f>SUM(B28:Y28)</f>
        <v>11.5</v>
      </c>
      <c r="AA28" s="4">
        <f>Z28/24</f>
        <v>0.4791666666666667</v>
      </c>
    </row>
    <row r="29" spans="1:27" ht="15">
      <c r="A29" s="43" t="s">
        <v>33</v>
      </c>
      <c r="B29" s="30">
        <v>1</v>
      </c>
      <c r="C29" s="30">
        <v>1</v>
      </c>
      <c r="D29" s="30">
        <v>0</v>
      </c>
      <c r="E29" s="30">
        <v>1</v>
      </c>
      <c r="F29" s="25">
        <v>1</v>
      </c>
      <c r="G29" s="2">
        <v>1</v>
      </c>
      <c r="H29" s="2">
        <v>0</v>
      </c>
      <c r="I29" s="2">
        <v>0.5</v>
      </c>
      <c r="J29" s="2" t="s">
        <v>10</v>
      </c>
      <c r="K29" s="2" t="s">
        <v>10</v>
      </c>
      <c r="L29" s="2" t="s">
        <v>10</v>
      </c>
      <c r="M29" s="2" t="s">
        <v>10</v>
      </c>
      <c r="N29" s="2">
        <v>1</v>
      </c>
      <c r="O29" s="2">
        <v>0.5</v>
      </c>
      <c r="P29" s="2">
        <v>1</v>
      </c>
      <c r="Q29" s="2">
        <v>1</v>
      </c>
      <c r="R29" s="26" t="s">
        <v>10</v>
      </c>
      <c r="S29" s="26" t="s">
        <v>10</v>
      </c>
      <c r="T29" s="26" t="s">
        <v>10</v>
      </c>
      <c r="U29" s="26" t="s">
        <v>10</v>
      </c>
      <c r="V29" s="26" t="s">
        <v>10</v>
      </c>
      <c r="W29" s="26" t="s">
        <v>10</v>
      </c>
      <c r="X29" s="26" t="s">
        <v>10</v>
      </c>
      <c r="Y29" s="26" t="s">
        <v>10</v>
      </c>
      <c r="Z29" s="2">
        <f aca="true" t="shared" si="0" ref="Z29:Z35">SUM(B29:Y29)</f>
        <v>9</v>
      </c>
      <c r="AA29" s="4">
        <f>Z29/12</f>
        <v>0.75</v>
      </c>
    </row>
    <row r="30" spans="1:27" ht="15">
      <c r="A30" s="43" t="s">
        <v>34</v>
      </c>
      <c r="B30" s="30">
        <v>0</v>
      </c>
      <c r="C30" s="30">
        <v>0</v>
      </c>
      <c r="D30" s="30">
        <v>1</v>
      </c>
      <c r="E30" s="30">
        <v>1</v>
      </c>
      <c r="F30" s="25">
        <v>0</v>
      </c>
      <c r="G30" s="2">
        <v>0</v>
      </c>
      <c r="H30" s="2">
        <v>0</v>
      </c>
      <c r="I30" s="2">
        <v>1</v>
      </c>
      <c r="J30" s="2" t="s">
        <v>10</v>
      </c>
      <c r="K30" s="2" t="s">
        <v>10</v>
      </c>
      <c r="L30" s="2" t="s">
        <v>10</v>
      </c>
      <c r="M30" s="2" t="s">
        <v>10</v>
      </c>
      <c r="N30" s="2">
        <v>1</v>
      </c>
      <c r="O30" s="2">
        <v>0</v>
      </c>
      <c r="P30" s="2">
        <v>1</v>
      </c>
      <c r="Q30" s="2">
        <v>0.5</v>
      </c>
      <c r="R30" s="26" t="s">
        <v>10</v>
      </c>
      <c r="S30" s="26" t="s">
        <v>10</v>
      </c>
      <c r="T30" s="26" t="s">
        <v>10</v>
      </c>
      <c r="U30" s="26" t="s">
        <v>10</v>
      </c>
      <c r="V30" s="26" t="s">
        <v>10</v>
      </c>
      <c r="W30" s="26" t="s">
        <v>10</v>
      </c>
      <c r="X30" s="26" t="s">
        <v>10</v>
      </c>
      <c r="Y30" s="26" t="s">
        <v>10</v>
      </c>
      <c r="Z30" s="2">
        <f t="shared" si="0"/>
        <v>5.5</v>
      </c>
      <c r="AA30" s="4">
        <f>Z30/12</f>
        <v>0.4583333333333333</v>
      </c>
    </row>
    <row r="31" spans="1:27" ht="15">
      <c r="A31" s="43" t="s">
        <v>35</v>
      </c>
      <c r="B31" s="30">
        <v>0</v>
      </c>
      <c r="C31" s="30">
        <v>0</v>
      </c>
      <c r="D31" s="30">
        <v>0</v>
      </c>
      <c r="E31" s="30">
        <v>0</v>
      </c>
      <c r="F31" s="25" t="s">
        <v>10</v>
      </c>
      <c r="G31" s="2" t="s">
        <v>10</v>
      </c>
      <c r="H31" s="2" t="s">
        <v>10</v>
      </c>
      <c r="I31" s="2" t="s">
        <v>10</v>
      </c>
      <c r="J31" s="2" t="s">
        <v>10</v>
      </c>
      <c r="K31" s="2" t="s">
        <v>10</v>
      </c>
      <c r="L31" s="2" t="s">
        <v>10</v>
      </c>
      <c r="M31" s="2" t="s">
        <v>10</v>
      </c>
      <c r="N31" s="2" t="s">
        <v>10</v>
      </c>
      <c r="O31" s="2" t="s">
        <v>10</v>
      </c>
      <c r="P31" s="2" t="s">
        <v>10</v>
      </c>
      <c r="Q31" s="2" t="s">
        <v>10</v>
      </c>
      <c r="R31" s="2" t="s">
        <v>10</v>
      </c>
      <c r="S31" s="2" t="s">
        <v>10</v>
      </c>
      <c r="T31" s="2" t="s">
        <v>10</v>
      </c>
      <c r="U31" s="2" t="s">
        <v>10</v>
      </c>
      <c r="V31" s="2" t="s">
        <v>10</v>
      </c>
      <c r="W31" s="2" t="s">
        <v>10</v>
      </c>
      <c r="X31" s="2" t="s">
        <v>10</v>
      </c>
      <c r="Y31" s="2" t="s">
        <v>10</v>
      </c>
      <c r="Z31" s="2">
        <f t="shared" si="0"/>
        <v>0</v>
      </c>
      <c r="AA31" s="4">
        <f>Z31/4</f>
        <v>0</v>
      </c>
    </row>
    <row r="32" spans="1:27" ht="15">
      <c r="A32" s="28" t="s">
        <v>36</v>
      </c>
      <c r="B32" s="30" t="s">
        <v>10</v>
      </c>
      <c r="C32" s="30" t="s">
        <v>10</v>
      </c>
      <c r="D32" s="30" t="s">
        <v>10</v>
      </c>
      <c r="E32" s="30" t="s">
        <v>10</v>
      </c>
      <c r="F32" s="25">
        <v>0.5</v>
      </c>
      <c r="G32" s="2">
        <v>0</v>
      </c>
      <c r="H32" s="2">
        <v>0</v>
      </c>
      <c r="I32" s="2">
        <v>0</v>
      </c>
      <c r="J32" s="2">
        <v>0</v>
      </c>
      <c r="K32" s="2">
        <v>1</v>
      </c>
      <c r="L32" s="2">
        <v>1</v>
      </c>
      <c r="M32" s="2">
        <v>0</v>
      </c>
      <c r="N32" s="2">
        <v>0</v>
      </c>
      <c r="O32" s="2">
        <v>0</v>
      </c>
      <c r="P32" s="2">
        <v>0</v>
      </c>
      <c r="Q32" s="2">
        <v>1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f t="shared" si="0"/>
        <v>3.5</v>
      </c>
      <c r="AA32" s="4">
        <f>Z32/20</f>
        <v>0.175</v>
      </c>
    </row>
    <row r="33" spans="1:27" ht="15">
      <c r="A33" s="28" t="s">
        <v>37</v>
      </c>
      <c r="B33" s="30" t="s">
        <v>10</v>
      </c>
      <c r="C33" s="30" t="s">
        <v>10</v>
      </c>
      <c r="D33" s="30" t="s">
        <v>10</v>
      </c>
      <c r="E33" s="30" t="s">
        <v>10</v>
      </c>
      <c r="F33" s="25" t="s">
        <v>10</v>
      </c>
      <c r="G33" s="2" t="s">
        <v>10</v>
      </c>
      <c r="H33" s="2" t="s">
        <v>10</v>
      </c>
      <c r="I33" s="2" t="s">
        <v>10</v>
      </c>
      <c r="J33" s="2">
        <v>0</v>
      </c>
      <c r="K33" s="2">
        <v>1</v>
      </c>
      <c r="L33" s="2">
        <v>0</v>
      </c>
      <c r="M33" s="2">
        <v>0</v>
      </c>
      <c r="N33" s="26" t="s">
        <v>10</v>
      </c>
      <c r="O33" s="26" t="s">
        <v>10</v>
      </c>
      <c r="P33" s="26" t="s">
        <v>10</v>
      </c>
      <c r="Q33" s="26" t="s">
        <v>10</v>
      </c>
      <c r="R33" s="26" t="s">
        <v>10</v>
      </c>
      <c r="S33" s="26" t="s">
        <v>10</v>
      </c>
      <c r="T33" s="26" t="s">
        <v>10</v>
      </c>
      <c r="U33" s="26" t="s">
        <v>10</v>
      </c>
      <c r="V33" s="26">
        <v>0</v>
      </c>
      <c r="W33" s="26">
        <v>0</v>
      </c>
      <c r="X33" s="26">
        <v>0</v>
      </c>
      <c r="Y33" s="26">
        <v>0</v>
      </c>
      <c r="Z33" s="2">
        <f t="shared" si="0"/>
        <v>1</v>
      </c>
      <c r="AA33" s="4">
        <f>Z33/8</f>
        <v>0.125</v>
      </c>
    </row>
    <row r="34" spans="1:27" ht="15">
      <c r="A34" s="28" t="s">
        <v>38</v>
      </c>
      <c r="B34" s="30" t="s">
        <v>10</v>
      </c>
      <c r="C34" s="30" t="s">
        <v>10</v>
      </c>
      <c r="D34" s="30" t="s">
        <v>10</v>
      </c>
      <c r="E34" s="30" t="s">
        <v>10</v>
      </c>
      <c r="F34" s="25" t="s">
        <v>10</v>
      </c>
      <c r="G34" s="2" t="s">
        <v>10</v>
      </c>
      <c r="H34" s="2" t="s">
        <v>10</v>
      </c>
      <c r="I34" s="2" t="s">
        <v>10</v>
      </c>
      <c r="J34" s="2">
        <v>0</v>
      </c>
      <c r="K34" s="2">
        <v>0</v>
      </c>
      <c r="L34" s="2">
        <v>1</v>
      </c>
      <c r="M34" s="2">
        <v>0</v>
      </c>
      <c r="N34" s="26" t="s">
        <v>10</v>
      </c>
      <c r="O34" s="26" t="s">
        <v>10</v>
      </c>
      <c r="P34" s="26" t="s">
        <v>10</v>
      </c>
      <c r="Q34" s="26" t="s">
        <v>10</v>
      </c>
      <c r="R34" s="26">
        <v>0</v>
      </c>
      <c r="S34" s="26">
        <v>0</v>
      </c>
      <c r="T34" s="26">
        <v>0</v>
      </c>
      <c r="U34" s="26">
        <v>0</v>
      </c>
      <c r="V34" s="26">
        <v>0</v>
      </c>
      <c r="W34" s="26">
        <v>0</v>
      </c>
      <c r="X34" s="26">
        <v>0</v>
      </c>
      <c r="Y34" s="26">
        <v>0</v>
      </c>
      <c r="Z34" s="2">
        <f t="shared" si="0"/>
        <v>1</v>
      </c>
      <c r="AA34" s="4">
        <f>Z34/12</f>
        <v>0.08333333333333333</v>
      </c>
    </row>
    <row r="35" spans="1:27" ht="15">
      <c r="A35" s="28" t="s">
        <v>84</v>
      </c>
      <c r="B35" s="30" t="s">
        <v>10</v>
      </c>
      <c r="C35" s="30" t="s">
        <v>10</v>
      </c>
      <c r="D35" s="30" t="s">
        <v>10</v>
      </c>
      <c r="E35" s="30" t="s">
        <v>10</v>
      </c>
      <c r="F35" s="25" t="s">
        <v>10</v>
      </c>
      <c r="G35" s="2" t="s">
        <v>10</v>
      </c>
      <c r="H35" s="2" t="s">
        <v>10</v>
      </c>
      <c r="I35" s="2" t="s">
        <v>10</v>
      </c>
      <c r="J35" s="2" t="s">
        <v>10</v>
      </c>
      <c r="K35" s="2" t="s">
        <v>10</v>
      </c>
      <c r="L35" s="2" t="s">
        <v>10</v>
      </c>
      <c r="M35" s="2" t="s">
        <v>10</v>
      </c>
      <c r="N35" s="2" t="s">
        <v>10</v>
      </c>
      <c r="O35" s="2" t="s">
        <v>10</v>
      </c>
      <c r="P35" s="2" t="s">
        <v>10</v>
      </c>
      <c r="Q35" s="2" t="s">
        <v>10</v>
      </c>
      <c r="R35" s="26">
        <v>0</v>
      </c>
      <c r="S35" s="26">
        <v>0</v>
      </c>
      <c r="T35" s="26">
        <v>0</v>
      </c>
      <c r="U35" s="26">
        <v>0</v>
      </c>
      <c r="V35" s="26" t="s">
        <v>10</v>
      </c>
      <c r="W35" s="26" t="s">
        <v>10</v>
      </c>
      <c r="X35" s="26" t="s">
        <v>10</v>
      </c>
      <c r="Y35" s="26" t="s">
        <v>10</v>
      </c>
      <c r="Z35" s="2">
        <f t="shared" si="0"/>
        <v>0</v>
      </c>
      <c r="AA35" s="4">
        <f>Z35/4</f>
        <v>0</v>
      </c>
    </row>
    <row r="36" spans="10:27" ht="15"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7">
        <f>SUM(Z28:Z34)</f>
        <v>31.5</v>
      </c>
      <c r="AA36" s="8">
        <f>Z36/96</f>
        <v>0.328125</v>
      </c>
    </row>
  </sheetData>
  <sheetProtection/>
  <mergeCells count="24">
    <mergeCell ref="V2:Y2"/>
    <mergeCell ref="V10:Y10"/>
    <mergeCell ref="V18:Y18"/>
    <mergeCell ref="V27:Y27"/>
    <mergeCell ref="N2:Q2"/>
    <mergeCell ref="N10:Q10"/>
    <mergeCell ref="N18:Q18"/>
    <mergeCell ref="N27:Q27"/>
    <mergeCell ref="B18:E18"/>
    <mergeCell ref="F18:I18"/>
    <mergeCell ref="J18:M18"/>
    <mergeCell ref="B27:E27"/>
    <mergeCell ref="F27:I27"/>
    <mergeCell ref="J27:M27"/>
    <mergeCell ref="R2:U2"/>
    <mergeCell ref="R10:U10"/>
    <mergeCell ref="R18:U18"/>
    <mergeCell ref="R27:U27"/>
    <mergeCell ref="B2:E2"/>
    <mergeCell ref="F2:I2"/>
    <mergeCell ref="J2:M2"/>
    <mergeCell ref="B10:E10"/>
    <mergeCell ref="F10:I10"/>
    <mergeCell ref="J10:M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B2:I37"/>
  <sheetViews>
    <sheetView zoomScalePageLayoutView="0" workbookViewId="0" topLeftCell="A1">
      <selection activeCell="L30" sqref="L30"/>
    </sheetView>
  </sheetViews>
  <sheetFormatPr defaultColWidth="9.140625" defaultRowHeight="15"/>
  <cols>
    <col min="2" max="2" width="10.421875" style="0" customWidth="1"/>
    <col min="6" max="6" width="1.57421875" style="0" customWidth="1"/>
  </cols>
  <sheetData>
    <row r="2" spans="2:9" ht="15">
      <c r="B2" s="12" t="s">
        <v>39</v>
      </c>
      <c r="C2" s="56" t="s">
        <v>40</v>
      </c>
      <c r="D2" s="56"/>
      <c r="E2" s="56"/>
      <c r="F2" s="56"/>
      <c r="G2" s="56"/>
      <c r="H2" s="56"/>
      <c r="I2" s="56"/>
    </row>
    <row r="3" spans="2:9" ht="15">
      <c r="B3" s="13" t="s">
        <v>41</v>
      </c>
      <c r="C3" s="57" t="s">
        <v>42</v>
      </c>
      <c r="D3" s="57"/>
      <c r="E3" s="14">
        <v>5.5</v>
      </c>
      <c r="F3" s="14" t="s">
        <v>43</v>
      </c>
      <c r="G3" s="14">
        <v>10.5</v>
      </c>
      <c r="H3" s="58" t="s">
        <v>44</v>
      </c>
      <c r="I3" s="58"/>
    </row>
    <row r="4" spans="2:9" ht="15">
      <c r="B4" s="13" t="s">
        <v>41</v>
      </c>
      <c r="C4" s="57" t="s">
        <v>45</v>
      </c>
      <c r="D4" s="57"/>
      <c r="E4" s="14">
        <v>8</v>
      </c>
      <c r="F4" s="14" t="s">
        <v>43</v>
      </c>
      <c r="G4" s="14">
        <v>8</v>
      </c>
      <c r="H4" s="58" t="s">
        <v>46</v>
      </c>
      <c r="I4" s="58"/>
    </row>
    <row r="5" spans="2:9" ht="15">
      <c r="B5" s="15" t="s">
        <v>47</v>
      </c>
      <c r="C5" s="59" t="s">
        <v>48</v>
      </c>
      <c r="D5" s="59"/>
      <c r="E5" s="16">
        <v>8</v>
      </c>
      <c r="F5" s="16" t="s">
        <v>43</v>
      </c>
      <c r="G5" s="16">
        <v>8</v>
      </c>
      <c r="H5" s="60" t="s">
        <v>49</v>
      </c>
      <c r="I5" s="60"/>
    </row>
    <row r="6" spans="2:9" ht="15">
      <c r="B6" s="15" t="s">
        <v>47</v>
      </c>
      <c r="C6" s="61" t="s">
        <v>50</v>
      </c>
      <c r="D6" s="61"/>
      <c r="E6" s="17">
        <v>10.5</v>
      </c>
      <c r="F6" s="17" t="s">
        <v>43</v>
      </c>
      <c r="G6" s="17">
        <v>5.5</v>
      </c>
      <c r="H6" s="62" t="s">
        <v>51</v>
      </c>
      <c r="I6" s="62"/>
    </row>
    <row r="8" spans="2:9" ht="15">
      <c r="B8" s="12" t="s">
        <v>52</v>
      </c>
      <c r="C8" s="56" t="s">
        <v>53</v>
      </c>
      <c r="D8" s="56"/>
      <c r="E8" s="56"/>
      <c r="F8" s="56"/>
      <c r="G8" s="56"/>
      <c r="H8" s="56"/>
      <c r="I8" s="56"/>
    </row>
    <row r="9" spans="2:9" ht="15">
      <c r="B9" s="13" t="s">
        <v>41</v>
      </c>
      <c r="C9" s="57" t="s">
        <v>44</v>
      </c>
      <c r="D9" s="57"/>
      <c r="E9" s="14">
        <v>10.5</v>
      </c>
      <c r="F9" s="14" t="s">
        <v>43</v>
      </c>
      <c r="G9" s="14">
        <v>5.5</v>
      </c>
      <c r="H9" s="58" t="s">
        <v>46</v>
      </c>
      <c r="I9" s="58"/>
    </row>
    <row r="10" spans="2:9" ht="15">
      <c r="B10" s="13" t="s">
        <v>41</v>
      </c>
      <c r="C10" s="57" t="s">
        <v>42</v>
      </c>
      <c r="D10" s="57"/>
      <c r="E10" s="14">
        <v>14.5</v>
      </c>
      <c r="F10" s="14" t="s">
        <v>43</v>
      </c>
      <c r="G10" s="14">
        <v>1.5</v>
      </c>
      <c r="H10" s="58" t="s">
        <v>45</v>
      </c>
      <c r="I10" s="58"/>
    </row>
    <row r="11" spans="2:9" ht="15">
      <c r="B11" s="15" t="s">
        <v>47</v>
      </c>
      <c r="C11" s="59" t="s">
        <v>50</v>
      </c>
      <c r="D11" s="59"/>
      <c r="E11" s="16">
        <v>8.5</v>
      </c>
      <c r="F11" s="16" t="s">
        <v>43</v>
      </c>
      <c r="G11" s="16">
        <v>7.5</v>
      </c>
      <c r="H11" s="60" t="s">
        <v>49</v>
      </c>
      <c r="I11" s="60"/>
    </row>
    <row r="12" spans="2:9" ht="15">
      <c r="B12" s="15" t="s">
        <v>47</v>
      </c>
      <c r="C12" s="61" t="s">
        <v>48</v>
      </c>
      <c r="D12" s="61"/>
      <c r="E12" s="17">
        <v>11</v>
      </c>
      <c r="F12" s="17" t="s">
        <v>43</v>
      </c>
      <c r="G12" s="17">
        <v>5</v>
      </c>
      <c r="H12" s="62" t="s">
        <v>51</v>
      </c>
      <c r="I12" s="62"/>
    </row>
    <row r="13" ht="15.75" thickBot="1"/>
    <row r="14" spans="2:9" ht="15">
      <c r="B14" s="20" t="s">
        <v>54</v>
      </c>
      <c r="C14" s="54" t="s">
        <v>55</v>
      </c>
      <c r="D14" s="54"/>
      <c r="E14" s="54"/>
      <c r="F14" s="54"/>
      <c r="G14" s="54"/>
      <c r="H14" s="54"/>
      <c r="I14" s="55"/>
    </row>
    <row r="15" spans="2:9" ht="15">
      <c r="B15" s="21" t="s">
        <v>41</v>
      </c>
      <c r="C15" s="51" t="s">
        <v>45</v>
      </c>
      <c r="D15" s="51"/>
      <c r="E15" s="19">
        <v>0</v>
      </c>
      <c r="F15" s="19" t="s">
        <v>43</v>
      </c>
      <c r="G15" s="19">
        <v>16</v>
      </c>
      <c r="H15" s="51" t="s">
        <v>44</v>
      </c>
      <c r="I15" s="52"/>
    </row>
    <row r="16" spans="2:9" ht="15">
      <c r="B16" s="21" t="s">
        <v>41</v>
      </c>
      <c r="C16" s="51" t="s">
        <v>46</v>
      </c>
      <c r="D16" s="51"/>
      <c r="E16" s="19">
        <v>6</v>
      </c>
      <c r="F16" s="19" t="s">
        <v>43</v>
      </c>
      <c r="G16" s="19">
        <v>10</v>
      </c>
      <c r="H16" s="51" t="s">
        <v>42</v>
      </c>
      <c r="I16" s="52"/>
    </row>
    <row r="17" spans="2:9" ht="15">
      <c r="B17" s="22" t="s">
        <v>47</v>
      </c>
      <c r="C17" s="63" t="s">
        <v>48</v>
      </c>
      <c r="D17" s="63"/>
      <c r="E17" s="18">
        <v>10</v>
      </c>
      <c r="F17" s="18" t="s">
        <v>43</v>
      </c>
      <c r="G17" s="18">
        <v>6</v>
      </c>
      <c r="H17" s="63" t="s">
        <v>51</v>
      </c>
      <c r="I17" s="64"/>
    </row>
    <row r="18" spans="2:9" ht="15.75" thickBot="1">
      <c r="B18" s="23" t="s">
        <v>47</v>
      </c>
      <c r="C18" s="65" t="s">
        <v>50</v>
      </c>
      <c r="D18" s="65"/>
      <c r="E18" s="24">
        <v>11.5</v>
      </c>
      <c r="F18" s="24" t="s">
        <v>43</v>
      </c>
      <c r="G18" s="24">
        <v>4.5</v>
      </c>
      <c r="H18" s="65" t="s">
        <v>49</v>
      </c>
      <c r="I18" s="66"/>
    </row>
    <row r="19" ht="15.75" thickBot="1"/>
    <row r="20" spans="2:9" ht="15">
      <c r="B20" s="20" t="s">
        <v>57</v>
      </c>
      <c r="C20" s="54" t="s">
        <v>56</v>
      </c>
      <c r="D20" s="54"/>
      <c r="E20" s="54"/>
      <c r="F20" s="54"/>
      <c r="G20" s="54"/>
      <c r="H20" s="54"/>
      <c r="I20" s="55"/>
    </row>
    <row r="21" spans="2:9" ht="15">
      <c r="B21" s="21" t="s">
        <v>41</v>
      </c>
      <c r="C21" s="51" t="s">
        <v>44</v>
      </c>
      <c r="D21" s="51"/>
      <c r="E21" s="19">
        <v>12</v>
      </c>
      <c r="F21" s="19" t="s">
        <v>43</v>
      </c>
      <c r="G21" s="19">
        <v>4</v>
      </c>
      <c r="H21" s="51" t="s">
        <v>42</v>
      </c>
      <c r="I21" s="52"/>
    </row>
    <row r="22" spans="2:9" ht="15">
      <c r="B22" s="21" t="s">
        <v>41</v>
      </c>
      <c r="C22" s="51" t="s">
        <v>46</v>
      </c>
      <c r="D22" s="51"/>
      <c r="E22" s="19">
        <v>10</v>
      </c>
      <c r="F22" s="19" t="s">
        <v>43</v>
      </c>
      <c r="G22" s="19">
        <v>6</v>
      </c>
      <c r="H22" s="51" t="s">
        <v>45</v>
      </c>
      <c r="I22" s="52"/>
    </row>
    <row r="23" spans="2:9" ht="15">
      <c r="B23" s="22" t="s">
        <v>47</v>
      </c>
      <c r="C23" s="63" t="s">
        <v>51</v>
      </c>
      <c r="D23" s="63"/>
      <c r="E23" s="18">
        <v>8.5</v>
      </c>
      <c r="F23" s="18" t="s">
        <v>43</v>
      </c>
      <c r="G23" s="18">
        <v>7.5</v>
      </c>
      <c r="H23" s="63" t="s">
        <v>48</v>
      </c>
      <c r="I23" s="64"/>
    </row>
    <row r="24" spans="2:9" ht="15.75" thickBot="1">
      <c r="B24" s="23" t="s">
        <v>47</v>
      </c>
      <c r="C24" s="65" t="s">
        <v>49</v>
      </c>
      <c r="D24" s="65"/>
      <c r="E24" s="24">
        <v>3</v>
      </c>
      <c r="F24" s="24" t="s">
        <v>43</v>
      </c>
      <c r="G24" s="24">
        <v>13</v>
      </c>
      <c r="H24" s="65" t="s">
        <v>50</v>
      </c>
      <c r="I24" s="66"/>
    </row>
    <row r="25" ht="15.75" thickBot="1"/>
    <row r="26" spans="2:9" ht="15">
      <c r="B26" s="20" t="s">
        <v>58</v>
      </c>
      <c r="C26" s="53" t="s">
        <v>59</v>
      </c>
      <c r="D26" s="54"/>
      <c r="E26" s="54"/>
      <c r="F26" s="54"/>
      <c r="G26" s="54"/>
      <c r="H26" s="54"/>
      <c r="I26" s="55"/>
    </row>
    <row r="27" spans="2:9" ht="15">
      <c r="B27" s="21" t="s">
        <v>41</v>
      </c>
      <c r="C27" s="51" t="s">
        <v>46</v>
      </c>
      <c r="D27" s="51"/>
      <c r="E27" s="19">
        <v>0</v>
      </c>
      <c r="F27" s="19" t="s">
        <v>43</v>
      </c>
      <c r="G27" s="19">
        <v>16</v>
      </c>
      <c r="H27" s="51" t="s">
        <v>44</v>
      </c>
      <c r="I27" s="52"/>
    </row>
    <row r="28" spans="2:9" ht="15">
      <c r="B28" s="21" t="s">
        <v>41</v>
      </c>
      <c r="C28" s="51" t="s">
        <v>45</v>
      </c>
      <c r="D28" s="51"/>
      <c r="E28" s="19">
        <v>2.5</v>
      </c>
      <c r="F28" s="19" t="s">
        <v>43</v>
      </c>
      <c r="G28" s="19">
        <v>13.5</v>
      </c>
      <c r="H28" s="51" t="s">
        <v>42</v>
      </c>
      <c r="I28" s="52"/>
    </row>
    <row r="29" spans="2:9" ht="15">
      <c r="B29" s="22" t="s">
        <v>47</v>
      </c>
      <c r="C29" s="63" t="s">
        <v>48</v>
      </c>
      <c r="D29" s="63"/>
      <c r="E29" s="18">
        <v>13.5</v>
      </c>
      <c r="F29" s="18" t="s">
        <v>43</v>
      </c>
      <c r="G29" s="18">
        <v>2.5</v>
      </c>
      <c r="H29" s="63" t="s">
        <v>51</v>
      </c>
      <c r="I29" s="64"/>
    </row>
    <row r="30" spans="2:9" ht="15.75" thickBot="1">
      <c r="B30" s="23" t="s">
        <v>47</v>
      </c>
      <c r="C30" s="65" t="s">
        <v>50</v>
      </c>
      <c r="D30" s="65"/>
      <c r="E30" s="24">
        <v>7</v>
      </c>
      <c r="F30" s="24" t="s">
        <v>43</v>
      </c>
      <c r="G30" s="24">
        <v>9</v>
      </c>
      <c r="H30" s="65" t="s">
        <v>49</v>
      </c>
      <c r="I30" s="66"/>
    </row>
    <row r="31" ht="15.75" thickBot="1"/>
    <row r="32" spans="2:9" ht="15">
      <c r="B32" s="20" t="s">
        <v>85</v>
      </c>
      <c r="C32" s="53" t="s">
        <v>86</v>
      </c>
      <c r="D32" s="54"/>
      <c r="E32" s="54"/>
      <c r="F32" s="54"/>
      <c r="G32" s="54"/>
      <c r="H32" s="54"/>
      <c r="I32" s="55"/>
    </row>
    <row r="33" spans="2:9" ht="15">
      <c r="B33" s="21" t="s">
        <v>41</v>
      </c>
      <c r="C33" s="51" t="s">
        <v>44</v>
      </c>
      <c r="D33" s="51"/>
      <c r="E33" s="19">
        <v>14.5</v>
      </c>
      <c r="F33" s="19" t="s">
        <v>43</v>
      </c>
      <c r="G33" s="19">
        <v>1.5</v>
      </c>
      <c r="H33" s="51" t="s">
        <v>45</v>
      </c>
      <c r="I33" s="52"/>
    </row>
    <row r="34" spans="2:9" ht="15">
      <c r="B34" s="21" t="s">
        <v>41</v>
      </c>
      <c r="C34" s="51" t="s">
        <v>42</v>
      </c>
      <c r="D34" s="51"/>
      <c r="E34" s="19">
        <v>14</v>
      </c>
      <c r="F34" s="19" t="s">
        <v>43</v>
      </c>
      <c r="G34" s="19">
        <v>2</v>
      </c>
      <c r="H34" s="51" t="s">
        <v>46</v>
      </c>
      <c r="I34" s="52"/>
    </row>
    <row r="35" spans="2:9" ht="15">
      <c r="B35" s="22" t="s">
        <v>47</v>
      </c>
      <c r="C35" s="63" t="s">
        <v>87</v>
      </c>
      <c r="D35" s="63"/>
      <c r="E35" s="18">
        <v>4.5</v>
      </c>
      <c r="F35" s="18" t="s">
        <v>43</v>
      </c>
      <c r="G35" s="18">
        <v>11.5</v>
      </c>
      <c r="H35" s="63" t="s">
        <v>48</v>
      </c>
      <c r="I35" s="64"/>
    </row>
    <row r="36" spans="2:9" ht="15.75" thickBot="1">
      <c r="B36" s="23" t="s">
        <v>47</v>
      </c>
      <c r="C36" s="68" t="s">
        <v>49</v>
      </c>
      <c r="D36" s="69"/>
      <c r="E36" s="24">
        <v>4</v>
      </c>
      <c r="F36" s="24" t="s">
        <v>43</v>
      </c>
      <c r="G36" s="24">
        <v>12</v>
      </c>
      <c r="H36" s="65" t="s">
        <v>50</v>
      </c>
      <c r="I36" s="66"/>
    </row>
    <row r="37" spans="5:7" ht="15">
      <c r="E37" s="67"/>
      <c r="F37" s="67"/>
      <c r="G37" s="67"/>
    </row>
  </sheetData>
  <sheetProtection/>
  <mergeCells count="54">
    <mergeCell ref="C29:D29"/>
    <mergeCell ref="H29:I29"/>
    <mergeCell ref="C30:D30"/>
    <mergeCell ref="H30:I30"/>
    <mergeCell ref="C24:D24"/>
    <mergeCell ref="H24:I24"/>
    <mergeCell ref="C26:I26"/>
    <mergeCell ref="C27:D27"/>
    <mergeCell ref="H27:I27"/>
    <mergeCell ref="C28:D28"/>
    <mergeCell ref="H28:I28"/>
    <mergeCell ref="C20:I20"/>
    <mergeCell ref="C21:D21"/>
    <mergeCell ref="H21:I21"/>
    <mergeCell ref="C22:D22"/>
    <mergeCell ref="H22:I22"/>
    <mergeCell ref="C23:D23"/>
    <mergeCell ref="H23:I23"/>
    <mergeCell ref="C16:D16"/>
    <mergeCell ref="H16:I16"/>
    <mergeCell ref="C17:D17"/>
    <mergeCell ref="H17:I17"/>
    <mergeCell ref="C18:D18"/>
    <mergeCell ref="H18:I18"/>
    <mergeCell ref="C11:D11"/>
    <mergeCell ref="H11:I11"/>
    <mergeCell ref="C12:D12"/>
    <mergeCell ref="H12:I12"/>
    <mergeCell ref="C14:I14"/>
    <mergeCell ref="C15:D15"/>
    <mergeCell ref="H15:I15"/>
    <mergeCell ref="C6:D6"/>
    <mergeCell ref="H6:I6"/>
    <mergeCell ref="C8:I8"/>
    <mergeCell ref="C9:D9"/>
    <mergeCell ref="H9:I9"/>
    <mergeCell ref="C10:D10"/>
    <mergeCell ref="H10:I10"/>
    <mergeCell ref="C2:I2"/>
    <mergeCell ref="C3:D3"/>
    <mergeCell ref="H3:I3"/>
    <mergeCell ref="C4:D4"/>
    <mergeCell ref="H4:I4"/>
    <mergeCell ref="C5:D5"/>
    <mergeCell ref="H5:I5"/>
    <mergeCell ref="C36:D36"/>
    <mergeCell ref="H36:I36"/>
    <mergeCell ref="H34:I34"/>
    <mergeCell ref="C32:I32"/>
    <mergeCell ref="C33:D33"/>
    <mergeCell ref="H33:I33"/>
    <mergeCell ref="C34:D34"/>
    <mergeCell ref="C35:D35"/>
    <mergeCell ref="H35:I35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K6"/>
  <sheetViews>
    <sheetView zoomScalePageLayoutView="0" workbookViewId="0" topLeftCell="C1">
      <selection activeCell="J8" sqref="J8"/>
    </sheetView>
  </sheetViews>
  <sheetFormatPr defaultColWidth="9.140625" defaultRowHeight="15"/>
  <cols>
    <col min="3" max="3" width="2.57421875" style="0" bestFit="1" customWidth="1"/>
    <col min="4" max="4" width="19.7109375" style="0" bestFit="1" customWidth="1"/>
  </cols>
  <sheetData>
    <row r="1" spans="5:11" ht="15.75" thickBot="1">
      <c r="E1" s="44" t="s">
        <v>88</v>
      </c>
      <c r="F1" s="44"/>
      <c r="G1" s="44"/>
      <c r="H1" s="44"/>
      <c r="I1" s="44"/>
      <c r="J1" s="44"/>
      <c r="K1" s="44"/>
    </row>
    <row r="2" spans="3:11" ht="15">
      <c r="C2" s="20"/>
      <c r="D2" s="31"/>
      <c r="E2" s="32" t="s">
        <v>73</v>
      </c>
      <c r="F2" s="32" t="s">
        <v>74</v>
      </c>
      <c r="G2" s="32" t="s">
        <v>75</v>
      </c>
      <c r="H2" s="32" t="s">
        <v>78</v>
      </c>
      <c r="I2" s="32" t="s">
        <v>76</v>
      </c>
      <c r="J2" s="32" t="s">
        <v>77</v>
      </c>
      <c r="K2" s="33" t="s">
        <v>4</v>
      </c>
    </row>
    <row r="3" spans="3:11" ht="15">
      <c r="C3" s="34" t="s">
        <v>65</v>
      </c>
      <c r="D3" s="29" t="s">
        <v>69</v>
      </c>
      <c r="E3" s="35">
        <v>6</v>
      </c>
      <c r="F3" s="35">
        <v>6</v>
      </c>
      <c r="G3" s="35">
        <v>0</v>
      </c>
      <c r="H3" s="35">
        <v>0</v>
      </c>
      <c r="I3" s="35">
        <v>79.5</v>
      </c>
      <c r="J3" s="36">
        <f>I3/96</f>
        <v>0.828125</v>
      </c>
      <c r="K3" s="37">
        <v>18</v>
      </c>
    </row>
    <row r="4" spans="3:11" ht="15">
      <c r="C4" s="34" t="s">
        <v>66</v>
      </c>
      <c r="D4" s="29" t="s">
        <v>70</v>
      </c>
      <c r="E4" s="35">
        <v>6</v>
      </c>
      <c r="F4" s="35">
        <v>4</v>
      </c>
      <c r="G4" s="35">
        <v>0</v>
      </c>
      <c r="H4" s="35">
        <v>2</v>
      </c>
      <c r="I4" s="35">
        <v>60.5</v>
      </c>
      <c r="J4" s="36">
        <f>I4/96</f>
        <v>0.6302083333333334</v>
      </c>
      <c r="K4" s="37">
        <v>12</v>
      </c>
    </row>
    <row r="5" spans="3:11" ht="15">
      <c r="C5" s="34" t="s">
        <v>67</v>
      </c>
      <c r="D5" s="29" t="s">
        <v>71</v>
      </c>
      <c r="E5" s="35">
        <v>6</v>
      </c>
      <c r="F5" s="35">
        <v>1</v>
      </c>
      <c r="G5" s="35">
        <v>1</v>
      </c>
      <c r="H5" s="35">
        <v>4</v>
      </c>
      <c r="I5" s="35">
        <v>31.5</v>
      </c>
      <c r="J5" s="36">
        <f>I5/96</f>
        <v>0.328125</v>
      </c>
      <c r="K5" s="37">
        <v>4</v>
      </c>
    </row>
    <row r="6" spans="3:11" ht="15.75" thickBot="1">
      <c r="C6" s="38" t="s">
        <v>68</v>
      </c>
      <c r="D6" s="39" t="s">
        <v>72</v>
      </c>
      <c r="E6" s="40">
        <v>6</v>
      </c>
      <c r="F6" s="40">
        <v>0</v>
      </c>
      <c r="G6" s="40">
        <v>1</v>
      </c>
      <c r="H6" s="40">
        <v>5</v>
      </c>
      <c r="I6" s="40">
        <v>19.5</v>
      </c>
      <c r="J6" s="41">
        <f>I6/96</f>
        <v>0.203125</v>
      </c>
      <c r="K6" s="42">
        <v>1</v>
      </c>
    </row>
  </sheetData>
  <sheetProtection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lenovo_ntb</dc:creator>
  <cp:keywords/>
  <dc:description/>
  <cp:lastModifiedBy>lenovo_ntb</cp:lastModifiedBy>
  <dcterms:created xsi:type="dcterms:W3CDTF">2011-01-16T11:36:00Z</dcterms:created>
  <dcterms:modified xsi:type="dcterms:W3CDTF">2011-03-21T20:48:01Z</dcterms:modified>
  <cp:category/>
  <cp:version/>
  <cp:contentType/>
  <cp:contentStatus/>
</cp:coreProperties>
</file>